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lder/Desktop/"/>
    </mc:Choice>
  </mc:AlternateContent>
  <xr:revisionPtr revIDLastSave="0" documentId="8_{218BD0D9-85D8-B842-A6ED-722F64C88889}" xr6:coauthVersionLast="47" xr6:coauthVersionMax="47" xr10:uidLastSave="{00000000-0000-0000-0000-000000000000}"/>
  <bookViews>
    <workbookView xWindow="480" yWindow="1000" windowWidth="25040" windowHeight="14420" xr2:uid="{C085B722-5F86-264E-9D0D-DB11994C602A}"/>
  </bookViews>
  <sheets>
    <sheet name="Blad1" sheetId="1" r:id="rId1"/>
  </sheet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5" i="1" l="1"/>
  <c r="O14" i="1"/>
  <c r="L14" i="1"/>
  <c r="M14" i="1" s="1"/>
  <c r="H14" i="1"/>
  <c r="O13" i="1"/>
  <c r="O12" i="1"/>
  <c r="O11" i="1"/>
  <c r="L11" i="1"/>
  <c r="H11" i="1"/>
  <c r="M11" i="1" s="1"/>
  <c r="O10" i="1"/>
  <c r="O9" i="1"/>
  <c r="H9" i="1"/>
  <c r="M9" i="1" s="1"/>
  <c r="O8" i="1"/>
  <c r="O7" i="1"/>
  <c r="O6" i="1"/>
  <c r="O5" i="1"/>
  <c r="O4" i="1"/>
  <c r="M4" i="1"/>
  <c r="O3" i="1"/>
  <c r="L3" i="1"/>
  <c r="M3" i="1" s="1"/>
  <c r="H3" i="1"/>
  <c r="M1" i="1"/>
</calcChain>
</file>

<file path=xl/sharedStrings.xml><?xml version="1.0" encoding="utf-8"?>
<sst xmlns="http://schemas.openxmlformats.org/spreadsheetml/2006/main" count="42" uniqueCount="41">
  <si>
    <t xml:space="preserve">                                                                   Highscore list  top 25 of sold stocks                                                   </t>
  </si>
  <si>
    <t>Nr</t>
  </si>
  <si>
    <t>FGS number/Compagny</t>
  </si>
  <si>
    <t>Ticker</t>
  </si>
  <si>
    <t>buy date</t>
  </si>
  <si>
    <t>shares</t>
  </si>
  <si>
    <t>exchange rate</t>
  </si>
  <si>
    <t>buy price</t>
  </si>
  <si>
    <t>investment</t>
  </si>
  <si>
    <t>sell price</t>
  </si>
  <si>
    <t>dividend</t>
  </si>
  <si>
    <t>return</t>
  </si>
  <si>
    <t>profit</t>
  </si>
  <si>
    <t>sell date</t>
  </si>
  <si>
    <t>days</t>
  </si>
  <si>
    <t>14. American Manganese Inc</t>
  </si>
  <si>
    <t>AMY</t>
  </si>
  <si>
    <t>2. Innovative Industrial Properties</t>
  </si>
  <si>
    <t>IIPR</t>
  </si>
  <si>
    <t>18. Algorand</t>
  </si>
  <si>
    <t>ALGO</t>
  </si>
  <si>
    <t>4. Pretium Resources Inc</t>
  </si>
  <si>
    <t>PVG</t>
  </si>
  <si>
    <t>16. Lundin Mining</t>
  </si>
  <si>
    <t>LUN</t>
  </si>
  <si>
    <t>25. Dash</t>
  </si>
  <si>
    <t>DASH</t>
  </si>
  <si>
    <t xml:space="preserve">6. New Pacific Metals </t>
  </si>
  <si>
    <t>NUAG</t>
  </si>
  <si>
    <t>Numeraire</t>
  </si>
  <si>
    <t>NMR</t>
  </si>
  <si>
    <t>1. Canopy Growth Compagny</t>
  </si>
  <si>
    <t>WEED^</t>
  </si>
  <si>
    <t>Norilsk Nikkel</t>
  </si>
  <si>
    <t>NILSY</t>
  </si>
  <si>
    <t>29. Filecoin</t>
  </si>
  <si>
    <t>FIL</t>
  </si>
  <si>
    <t>Pan American Silver</t>
  </si>
  <si>
    <t>PAAS</t>
  </si>
  <si>
    <t xml:space="preserve"> FPX Nickel Corp</t>
  </si>
  <si>
    <t>FPX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</si>
</sst>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0.0000"/>
    <numFmt numFmtId="165" formatCode="_([$€-2]\ * #,##0_);_([$€-2]\ * \(#,##0\);_([$€-2]\ * &quot;-&quot;??_);_(@_)"/>
    <numFmt numFmtId="166" formatCode="_(&quot;€&quot;\ * #,##0_);_(&quot;€&quot;\ * \(#,##0\);_(&quot;€&quot;\ * &quot;-&quot;??_);_(@_)"/>
    <numFmt numFmtId="167" formatCode="0.000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9" fontId="5" fillId="0" borderId="5" xfId="3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14" fontId="6" fillId="0" borderId="5" xfId="0" applyNumberFormat="1" applyFont="1" applyBorder="1"/>
    <xf numFmtId="43" fontId="4" fillId="0" borderId="5" xfId="1" applyFont="1" applyBorder="1" applyAlignment="1">
      <alignment horizontal="center"/>
    </xf>
    <xf numFmtId="165" fontId="4" fillId="0" borderId="5" xfId="0" applyNumberFormat="1" applyFont="1" applyBorder="1"/>
    <xf numFmtId="43" fontId="4" fillId="0" borderId="5" xfId="1" applyFont="1" applyFill="1" applyBorder="1" applyAlignment="1">
      <alignment horizontal="right"/>
    </xf>
    <xf numFmtId="0" fontId="4" fillId="0" borderId="5" xfId="0" applyFont="1" applyBorder="1"/>
    <xf numFmtId="44" fontId="4" fillId="0" borderId="5" xfId="2" applyFont="1" applyBorder="1" applyAlignment="1">
      <alignment horizontal="center"/>
    </xf>
    <xf numFmtId="166" fontId="4" fillId="0" borderId="5" xfId="2" applyNumberFormat="1" applyFont="1" applyBorder="1" applyAlignment="1">
      <alignment horizontal="center"/>
    </xf>
    <xf numFmtId="14" fontId="6" fillId="0" borderId="5" xfId="0" applyNumberFormat="1" applyFont="1" applyBorder="1" applyAlignment="1">
      <alignment horizontal="center"/>
    </xf>
    <xf numFmtId="0" fontId="4" fillId="0" borderId="5" xfId="1" applyNumberFormat="1" applyFont="1" applyFill="1" applyBorder="1" applyAlignment="1">
      <alignment horizontal="center"/>
    </xf>
    <xf numFmtId="2" fontId="4" fillId="0" borderId="5" xfId="1" applyNumberFormat="1" applyFont="1" applyFill="1" applyBorder="1" applyAlignment="1">
      <alignment horizontal="center"/>
    </xf>
    <xf numFmtId="14" fontId="4" fillId="0" borderId="5" xfId="0" applyNumberFormat="1" applyFont="1" applyBorder="1"/>
    <xf numFmtId="14" fontId="4" fillId="0" borderId="5" xfId="2" applyNumberFormat="1" applyFont="1" applyBorder="1"/>
    <xf numFmtId="167" fontId="4" fillId="0" borderId="5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</cellXfs>
  <cellStyles count="4">
    <cellStyle name="Komma" xfId="1" builtinId="3"/>
    <cellStyle name="Procent" xfId="3" builtinId="5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82EEB-8A6E-4047-92D0-4524544F951E}">
  <dimension ref="A1:O20"/>
  <sheetViews>
    <sheetView tabSelected="1" workbookViewId="0">
      <selection activeCell="Q8" sqref="Q8"/>
    </sheetView>
  </sheetViews>
  <sheetFormatPr baseColWidth="10" defaultRowHeight="16" x14ac:dyDescent="0.2"/>
  <cols>
    <col min="1" max="1" width="2.1640625" bestFit="1" customWidth="1"/>
    <col min="2" max="2" width="19.6640625" bestFit="1" customWidth="1"/>
    <col min="3" max="3" width="4.83203125" bestFit="1" customWidth="1"/>
    <col min="4" max="4" width="6.83203125" bestFit="1" customWidth="1"/>
    <col min="5" max="5" width="4.33203125" bestFit="1" customWidth="1"/>
    <col min="6" max="6" width="8.6640625" bestFit="1" customWidth="1"/>
    <col min="7" max="7" width="5.83203125" bestFit="1" customWidth="1"/>
    <col min="8" max="8" width="7.1640625" bestFit="1" customWidth="1"/>
    <col min="9" max="9" width="6.83203125" bestFit="1" customWidth="1"/>
    <col min="10" max="10" width="5.5" bestFit="1" customWidth="1"/>
    <col min="11" max="11" width="8.6640625" bestFit="1" customWidth="1"/>
    <col min="12" max="12" width="5.6640625" bestFit="1" customWidth="1"/>
    <col min="13" max="13" width="4" bestFit="1" customWidth="1"/>
    <col min="14" max="14" width="6.83203125" bestFit="1" customWidth="1"/>
    <col min="15" max="15" width="3.5" bestFit="1" customWidth="1"/>
  </cols>
  <sheetData>
    <row r="1" spans="1:1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>
        <f ca="1">TODAY()</f>
        <v>44653</v>
      </c>
      <c r="N1" s="2"/>
      <c r="O1" s="3"/>
    </row>
    <row r="2" spans="1:15" x14ac:dyDescent="0.2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6</v>
      </c>
      <c r="L2" s="5" t="s">
        <v>11</v>
      </c>
      <c r="M2" s="5" t="s">
        <v>12</v>
      </c>
      <c r="N2" s="5" t="s">
        <v>13</v>
      </c>
      <c r="O2" s="5" t="s">
        <v>14</v>
      </c>
    </row>
    <row r="3" spans="1:15" x14ac:dyDescent="0.2">
      <c r="A3" s="7">
        <v>1</v>
      </c>
      <c r="B3" s="8" t="s">
        <v>15</v>
      </c>
      <c r="C3" s="9" t="s">
        <v>16</v>
      </c>
      <c r="D3" s="10">
        <v>44083</v>
      </c>
      <c r="E3" s="7">
        <v>1250</v>
      </c>
      <c r="F3" s="11">
        <v>1.55</v>
      </c>
      <c r="G3" s="7">
        <v>0.24</v>
      </c>
      <c r="H3" s="12">
        <f>(G3*E3)/F3</f>
        <v>193.54838709677418</v>
      </c>
      <c r="I3" s="13">
        <v>2.13</v>
      </c>
      <c r="J3" s="13">
        <v>0</v>
      </c>
      <c r="K3" s="11">
        <v>1.54</v>
      </c>
      <c r="L3" s="12">
        <f>((I3+J3)/K3)*E3</f>
        <v>1728.8961038961038</v>
      </c>
      <c r="M3" s="14">
        <f>(L3-H3)/H3+1</f>
        <v>8.9326298701298708</v>
      </c>
      <c r="N3" s="10">
        <v>44245</v>
      </c>
      <c r="O3" s="15">
        <f t="shared" ref="O3:O12" si="0">N3-D3</f>
        <v>162</v>
      </c>
    </row>
    <row r="4" spans="1:15" x14ac:dyDescent="0.2">
      <c r="A4" s="7">
        <v>2</v>
      </c>
      <c r="B4" s="16" t="s">
        <v>17</v>
      </c>
      <c r="C4" s="17" t="s">
        <v>18</v>
      </c>
      <c r="D4" s="18">
        <v>43521</v>
      </c>
      <c r="E4" s="7">
        <v>10</v>
      </c>
      <c r="F4" s="11">
        <v>1.1399999999999999</v>
      </c>
      <c r="G4" s="19">
        <v>64.64</v>
      </c>
      <c r="H4" s="20">
        <v>567.01754385964909</v>
      </c>
      <c r="I4" s="21">
        <v>266.24</v>
      </c>
      <c r="J4" s="13">
        <v>12.469999999999999</v>
      </c>
      <c r="K4" s="11">
        <v>1.1595547309833023</v>
      </c>
      <c r="L4" s="20">
        <v>2403.5950400000006</v>
      </c>
      <c r="M4" s="14">
        <f>(L4-H4)/H4+1</f>
        <v>4.2390135297029712</v>
      </c>
      <c r="N4" s="10">
        <v>44501</v>
      </c>
      <c r="O4" s="15">
        <f t="shared" si="0"/>
        <v>980</v>
      </c>
    </row>
    <row r="5" spans="1:15" x14ac:dyDescent="0.2">
      <c r="A5" s="7">
        <v>3</v>
      </c>
      <c r="B5" s="16" t="s">
        <v>19</v>
      </c>
      <c r="C5" s="17" t="s">
        <v>20</v>
      </c>
      <c r="D5" s="18">
        <v>44189</v>
      </c>
      <c r="E5" s="7">
        <v>138</v>
      </c>
      <c r="F5" s="11">
        <v>1</v>
      </c>
      <c r="G5" s="19">
        <v>0.25290000000000001</v>
      </c>
      <c r="H5" s="20">
        <v>34.900200000000005</v>
      </c>
      <c r="I5" s="21">
        <v>0.83498609999999995</v>
      </c>
      <c r="J5" s="13">
        <v>0</v>
      </c>
      <c r="K5" s="11">
        <v>1</v>
      </c>
      <c r="L5" s="20">
        <v>115.2280818</v>
      </c>
      <c r="M5" s="14">
        <v>2.301645314353499</v>
      </c>
      <c r="N5" s="10">
        <v>44649</v>
      </c>
      <c r="O5" s="15">
        <f t="shared" si="0"/>
        <v>460</v>
      </c>
    </row>
    <row r="6" spans="1:15" x14ac:dyDescent="0.2">
      <c r="A6" s="7">
        <v>3</v>
      </c>
      <c r="B6" s="16" t="s">
        <v>21</v>
      </c>
      <c r="C6" s="17" t="s">
        <v>22</v>
      </c>
      <c r="D6" s="18">
        <v>43140</v>
      </c>
      <c r="E6" s="7">
        <v>20</v>
      </c>
      <c r="F6" s="11">
        <v>1.24</v>
      </c>
      <c r="G6" s="19">
        <v>6.75</v>
      </c>
      <c r="H6" s="20">
        <v>108.87096774193549</v>
      </c>
      <c r="I6" s="21">
        <v>13.84</v>
      </c>
      <c r="J6" s="13">
        <v>0</v>
      </c>
      <c r="K6" s="11">
        <v>1.1326311020500623</v>
      </c>
      <c r="L6" s="20">
        <v>244.38672</v>
      </c>
      <c r="M6" s="14">
        <v>2.2447372799999998</v>
      </c>
      <c r="N6" s="10">
        <v>44557</v>
      </c>
      <c r="O6" s="15">
        <f t="shared" si="0"/>
        <v>1417</v>
      </c>
    </row>
    <row r="7" spans="1:15" x14ac:dyDescent="0.2">
      <c r="A7" s="7">
        <v>4</v>
      </c>
      <c r="B7" s="22" t="s">
        <v>23</v>
      </c>
      <c r="C7" s="7" t="s">
        <v>24</v>
      </c>
      <c r="D7" s="10">
        <v>43384</v>
      </c>
      <c r="E7" s="7">
        <v>20</v>
      </c>
      <c r="F7" s="11">
        <v>1.5</v>
      </c>
      <c r="G7" s="7">
        <v>5.96</v>
      </c>
      <c r="H7" s="23">
        <v>0</v>
      </c>
      <c r="I7" s="13">
        <v>11.21</v>
      </c>
      <c r="J7" s="7">
        <v>0.28000000000000003</v>
      </c>
      <c r="K7" s="11">
        <v>1.5004</v>
      </c>
      <c r="L7" s="24">
        <v>153.16</v>
      </c>
      <c r="M7" s="14">
        <v>1.93</v>
      </c>
      <c r="N7" s="10">
        <v>44428</v>
      </c>
      <c r="O7" s="15">
        <f t="shared" si="0"/>
        <v>1044</v>
      </c>
    </row>
    <row r="8" spans="1:15" x14ac:dyDescent="0.2">
      <c r="A8" s="7">
        <v>5</v>
      </c>
      <c r="B8" s="22" t="s">
        <v>25</v>
      </c>
      <c r="C8" s="7" t="s">
        <v>26</v>
      </c>
      <c r="D8" s="10">
        <v>44238</v>
      </c>
      <c r="E8" s="7">
        <v>0.4</v>
      </c>
      <c r="F8" s="11">
        <v>1</v>
      </c>
      <c r="G8" s="7">
        <v>120.94</v>
      </c>
      <c r="H8" s="23">
        <v>48.376000000000005</v>
      </c>
      <c r="I8" s="13">
        <v>117.71003399999999</v>
      </c>
      <c r="J8" s="7">
        <v>0</v>
      </c>
      <c r="K8" s="11">
        <v>1</v>
      </c>
      <c r="L8" s="24">
        <v>47.084013599999999</v>
      </c>
      <c r="M8" s="14">
        <v>0.97329282288738206</v>
      </c>
      <c r="N8" s="10">
        <v>44649</v>
      </c>
      <c r="O8" s="15">
        <f t="shared" si="0"/>
        <v>411</v>
      </c>
    </row>
    <row r="9" spans="1:15" x14ac:dyDescent="0.2">
      <c r="A9" s="7">
        <v>6</v>
      </c>
      <c r="B9" s="22" t="s">
        <v>27</v>
      </c>
      <c r="C9" s="7" t="s">
        <v>28</v>
      </c>
      <c r="D9" s="25">
        <v>43558</v>
      </c>
      <c r="E9" s="7">
        <v>60</v>
      </c>
      <c r="F9" s="11">
        <v>1.5</v>
      </c>
      <c r="G9" s="17">
        <v>4.9800000000000004</v>
      </c>
      <c r="H9" s="24">
        <f t="shared" ref="H9" si="1">(G9*E9)/F9</f>
        <v>199.20000000000002</v>
      </c>
      <c r="I9" s="26">
        <v>4.6900000000000004</v>
      </c>
      <c r="J9" s="7">
        <v>0</v>
      </c>
      <c r="K9" s="7">
        <v>1.5004</v>
      </c>
      <c r="L9" s="24">
        <v>188</v>
      </c>
      <c r="M9" s="14">
        <f t="shared" ref="M9" si="2">(L9-H9)/H9+1</f>
        <v>0.94377510040160639</v>
      </c>
      <c r="N9" s="10">
        <v>44428</v>
      </c>
      <c r="O9" s="15">
        <f t="shared" si="0"/>
        <v>870</v>
      </c>
    </row>
    <row r="10" spans="1:15" x14ac:dyDescent="0.2">
      <c r="A10" s="7">
        <v>7</v>
      </c>
      <c r="B10" s="22" t="s">
        <v>29</v>
      </c>
      <c r="C10" s="7" t="s">
        <v>30</v>
      </c>
      <c r="D10" s="25">
        <v>44264</v>
      </c>
      <c r="E10" s="7">
        <v>1.1299999999999999</v>
      </c>
      <c r="F10" s="11">
        <v>1</v>
      </c>
      <c r="G10" s="17">
        <v>35.15</v>
      </c>
      <c r="H10" s="24">
        <v>39.719499999999996</v>
      </c>
      <c r="I10" s="27">
        <v>29.23215898825655</v>
      </c>
      <c r="J10" s="7">
        <v>0</v>
      </c>
      <c r="K10" s="11">
        <v>1</v>
      </c>
      <c r="L10" s="24">
        <v>33.032339656729896</v>
      </c>
      <c r="M10" s="14">
        <v>0.83164036950943232</v>
      </c>
      <c r="N10" s="10">
        <v>44649</v>
      </c>
      <c r="O10" s="15">
        <f t="shared" si="0"/>
        <v>385</v>
      </c>
    </row>
    <row r="11" spans="1:15" x14ac:dyDescent="0.2">
      <c r="A11" s="7">
        <v>8</v>
      </c>
      <c r="B11" s="8" t="s">
        <v>31</v>
      </c>
      <c r="C11" s="9" t="s">
        <v>32</v>
      </c>
      <c r="D11" s="28">
        <v>43388</v>
      </c>
      <c r="E11" s="7">
        <v>7</v>
      </c>
      <c r="F11" s="11">
        <v>1.5</v>
      </c>
      <c r="G11" s="13">
        <v>60.6</v>
      </c>
      <c r="H11" s="12">
        <f>(G11*E11)/F11</f>
        <v>282.8</v>
      </c>
      <c r="I11" s="13">
        <v>49.66</v>
      </c>
      <c r="J11" s="7">
        <v>0</v>
      </c>
      <c r="K11" s="11">
        <v>1.54</v>
      </c>
      <c r="L11" s="12">
        <f>((I11+J11)/K11)*E11</f>
        <v>225.72727272727269</v>
      </c>
      <c r="M11" s="14">
        <f>(L11-H11)/H11+1</f>
        <v>0.79818696155329805</v>
      </c>
      <c r="N11" s="10">
        <v>44245</v>
      </c>
      <c r="O11" s="15">
        <f t="shared" si="0"/>
        <v>857</v>
      </c>
    </row>
    <row r="12" spans="1:15" x14ac:dyDescent="0.2">
      <c r="A12" s="7">
        <v>9</v>
      </c>
      <c r="B12" s="22" t="s">
        <v>33</v>
      </c>
      <c r="C12" s="9" t="s">
        <v>34</v>
      </c>
      <c r="D12" s="10">
        <v>43657</v>
      </c>
      <c r="E12" s="7">
        <v>26</v>
      </c>
      <c r="F12" s="11">
        <v>1.1299999999999999</v>
      </c>
      <c r="G12" s="7">
        <v>23.2</v>
      </c>
      <c r="H12" s="23">
        <v>533.80530973451323</v>
      </c>
      <c r="I12" s="13">
        <v>32.799999999999997</v>
      </c>
      <c r="J12" s="7">
        <v>3.89</v>
      </c>
      <c r="K12" s="11">
        <v>1.1954</v>
      </c>
      <c r="L12" s="24">
        <v>798.00903463275881</v>
      </c>
      <c r="M12" s="14">
        <v>0.49494398066150119</v>
      </c>
      <c r="N12" s="29">
        <v>44270</v>
      </c>
      <c r="O12" s="15">
        <f t="shared" si="0"/>
        <v>613</v>
      </c>
    </row>
    <row r="13" spans="1:15" x14ac:dyDescent="0.2">
      <c r="A13" s="7">
        <v>10</v>
      </c>
      <c r="B13" s="8" t="s">
        <v>35</v>
      </c>
      <c r="C13" s="9" t="s">
        <v>36</v>
      </c>
      <c r="D13" s="10">
        <v>44243</v>
      </c>
      <c r="E13" s="7">
        <v>0.7</v>
      </c>
      <c r="F13" s="30">
        <v>1</v>
      </c>
      <c r="G13" s="7">
        <v>35.270000000000003</v>
      </c>
      <c r="H13" s="23">
        <v>24.689</v>
      </c>
      <c r="I13" s="7">
        <v>16.769769</v>
      </c>
      <c r="J13" s="7">
        <v>0</v>
      </c>
      <c r="K13" s="30">
        <v>1</v>
      </c>
      <c r="L13" s="23">
        <v>11.738838299999999</v>
      </c>
      <c r="M13" s="14">
        <v>0.4754683583782251</v>
      </c>
      <c r="N13" s="10">
        <v>44618</v>
      </c>
      <c r="O13" s="7">
        <f>N13-D13</f>
        <v>375</v>
      </c>
    </row>
    <row r="14" spans="1:15" x14ac:dyDescent="0.2">
      <c r="A14" s="7">
        <v>11</v>
      </c>
      <c r="B14" s="22" t="s">
        <v>37</v>
      </c>
      <c r="C14" s="9" t="s">
        <v>38</v>
      </c>
      <c r="D14" s="28">
        <v>43958</v>
      </c>
      <c r="E14" s="7">
        <v>20</v>
      </c>
      <c r="F14" s="11">
        <v>1.08</v>
      </c>
      <c r="G14" s="19">
        <v>21.5</v>
      </c>
      <c r="H14" s="12">
        <f t="shared" ref="H14" si="3">(G14*E14)/F14</f>
        <v>398.1481481481481</v>
      </c>
      <c r="I14" s="31">
        <v>29.54</v>
      </c>
      <c r="J14" s="13">
        <v>0.31</v>
      </c>
      <c r="K14" s="11">
        <v>1.1861999999999999</v>
      </c>
      <c r="L14" s="12">
        <f>((I14+J14)/K14)*E14</f>
        <v>503.28780981284774</v>
      </c>
      <c r="M14" s="14">
        <f>(L14-H14)/H14</f>
        <v>0.26407170836715266</v>
      </c>
      <c r="N14" s="10">
        <v>44365</v>
      </c>
      <c r="O14" s="15">
        <f>N14-D14</f>
        <v>407</v>
      </c>
    </row>
    <row r="15" spans="1:15" x14ac:dyDescent="0.2">
      <c r="A15" s="7">
        <v>12</v>
      </c>
      <c r="B15" s="22" t="s">
        <v>39</v>
      </c>
      <c r="C15" s="9" t="s">
        <v>40</v>
      </c>
      <c r="D15" s="10">
        <v>44173</v>
      </c>
      <c r="E15" s="7">
        <v>500</v>
      </c>
      <c r="F15" s="11">
        <v>1.55</v>
      </c>
      <c r="G15" s="7">
        <v>0.63</v>
      </c>
      <c r="H15" s="23">
        <v>203.2258064516129</v>
      </c>
      <c r="I15" s="13">
        <v>0.71</v>
      </c>
      <c r="J15" s="7">
        <v>0</v>
      </c>
      <c r="K15" s="11">
        <v>1.49</v>
      </c>
      <c r="L15" s="24">
        <v>238.25503355704697</v>
      </c>
      <c r="M15" s="14">
        <v>0.1723660381378502</v>
      </c>
      <c r="N15" s="29">
        <v>44270</v>
      </c>
      <c r="O15" s="15">
        <f>N15-D15</f>
        <v>97</v>
      </c>
    </row>
    <row r="16" spans="1:15" x14ac:dyDescent="0.2">
      <c r="A16" s="7">
        <v>13</v>
      </c>
      <c r="B16" s="32"/>
      <c r="C16" s="33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x14ac:dyDescent="0.2">
      <c r="A17" s="7"/>
      <c r="B17" s="8"/>
      <c r="C17" s="9"/>
      <c r="D17" s="10"/>
      <c r="E17" s="7"/>
      <c r="F17" s="7"/>
      <c r="G17" s="7"/>
      <c r="H17" s="7"/>
      <c r="I17" s="7"/>
      <c r="J17" s="7"/>
      <c r="K17" s="7"/>
      <c r="L17" s="7"/>
      <c r="M17" s="7"/>
      <c r="N17" s="10"/>
      <c r="O17" s="7"/>
    </row>
    <row r="18" spans="1:15" x14ac:dyDescent="0.2">
      <c r="A18" s="7"/>
      <c r="B18" s="8"/>
      <c r="C18" s="9"/>
      <c r="D18" s="10"/>
      <c r="E18" s="7"/>
      <c r="F18" s="7"/>
      <c r="G18" s="7"/>
      <c r="H18" s="7"/>
      <c r="I18" s="7"/>
      <c r="J18" s="7"/>
      <c r="K18" s="7"/>
      <c r="L18" s="7"/>
      <c r="M18" s="7"/>
      <c r="N18" s="10"/>
      <c r="O18" s="7"/>
    </row>
    <row r="19" spans="1:15" x14ac:dyDescent="0.2">
      <c r="A19" s="7"/>
      <c r="B19" s="8"/>
      <c r="C19" s="9"/>
      <c r="D19" s="10"/>
      <c r="E19" s="7"/>
      <c r="F19" s="7"/>
      <c r="G19" s="7"/>
      <c r="H19" s="7"/>
      <c r="I19" s="7"/>
      <c r="J19" s="7"/>
      <c r="K19" s="7"/>
      <c r="L19" s="7"/>
      <c r="M19" s="7"/>
      <c r="N19" s="10"/>
      <c r="O19" s="7"/>
    </row>
    <row r="20" spans="1:15" x14ac:dyDescent="0.2">
      <c r="A20" s="7"/>
      <c r="B20" s="7"/>
      <c r="C20" s="9"/>
      <c r="D20" s="10"/>
      <c r="E20" s="7"/>
      <c r="F20" s="7"/>
      <c r="G20" s="7"/>
      <c r="H20" s="7"/>
      <c r="I20" s="7"/>
      <c r="J20" s="7"/>
      <c r="K20" s="7"/>
      <c r="L20" s="7"/>
      <c r="M20" s="7"/>
      <c r="N20" s="10"/>
      <c r="O20" s="7"/>
    </row>
  </sheetData>
  <mergeCells count="2">
    <mergeCell ref="A1:L1"/>
    <mergeCell ref="M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2022-04-02T14:33:19Z</dcterms:created>
  <dcterms:modified xsi:type="dcterms:W3CDTF">2022-04-02T14:35:00Z</dcterms:modified>
</cp:coreProperties>
</file>